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CC0619CA-F590-483F-BB7D-68F888BC53A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  <c r="J10" i="1"/>
  <c r="I10" i="1"/>
  <c r="H10" i="1"/>
  <c r="G10" i="1"/>
  <c r="F10" i="1"/>
  <c r="E10" i="1"/>
  <c r="J8" i="1"/>
  <c r="I8" i="1"/>
  <c r="H8" i="1"/>
  <c r="G8" i="1"/>
  <c r="F8" i="1"/>
  <c r="E8" i="1"/>
  <c r="J6" i="1"/>
  <c r="I6" i="1"/>
  <c r="H6" i="1"/>
  <c r="G6" i="1"/>
  <c r="F6" i="1"/>
  <c r="E6" i="1"/>
  <c r="J4" i="1"/>
  <c r="I4" i="1"/>
  <c r="H4" i="1"/>
  <c r="G4" i="1"/>
  <c r="F4" i="1"/>
  <c r="E4" i="1"/>
  <c r="G13" i="1" l="1"/>
  <c r="E13" i="1"/>
  <c r="I13" i="1"/>
  <c r="F13" i="1"/>
  <c r="J13" i="1"/>
  <c r="H13" i="1"/>
</calcChain>
</file>

<file path=xl/sharedStrings.xml><?xml version="1.0" encoding="utf-8"?>
<sst xmlns="http://schemas.openxmlformats.org/spreadsheetml/2006/main" count="14" uniqueCount="10">
  <si>
    <t>Luxembourg</t>
  </si>
  <si>
    <t>B) Service contracts</t>
  </si>
  <si>
    <t>Trend 2018-23</t>
  </si>
  <si>
    <t>i) Security (FTE)</t>
  </si>
  <si>
    <t>as t CO2e</t>
  </si>
  <si>
    <t>ii) Cleaning (FTE)</t>
  </si>
  <si>
    <t>iii) Services (printing, advertising, architecture and engineering, multi-technical building maintenance) (kEUR)</t>
  </si>
  <si>
    <t>iv) Service contracts - Services (Service/Insurance, banking services, advice, and fees) (kEUR)</t>
  </si>
  <si>
    <t>v) Other heavy service contracts - (kEUR)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</si>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</sst>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164" fontId="4" fillId="3" borderId="3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164" fontId="3" fillId="3" borderId="0" xfId="0" applyNumberFormat="1" applyFont="1" applyFill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0" fontId="4" fillId="0" borderId="4" xfId="0" applyFont="1" applyBorder="1"/>
    <xf numFmtId="0" fontId="4" fillId="0" borderId="0" xfId="0" applyFont="1"/>
    <xf numFmtId="164" fontId="4" fillId="0" borderId="0" xfId="0" applyNumberFormat="1" applyFont="1"/>
    <xf numFmtId="164" fontId="4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/>
    <xf numFmtId="164" fontId="3" fillId="0" borderId="0" xfId="0" applyNumberFormat="1" applyFont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4" fillId="3" borderId="0" xfId="0" applyFont="1" applyFill="1"/>
    <xf numFmtId="4" fontId="4" fillId="3" borderId="0" xfId="0" applyNumberFormat="1" applyFont="1" applyFill="1"/>
    <xf numFmtId="3" fontId="4" fillId="3" borderId="0" xfId="0" applyNumberFormat="1" applyFont="1" applyFill="1"/>
    <xf numFmtId="3" fontId="4" fillId="3" borderId="5" xfId="0" applyNumberFormat="1" applyFont="1" applyFill="1" applyBorder="1"/>
    <xf numFmtId="3" fontId="3" fillId="3" borderId="0" xfId="0" applyNumberFormat="1" applyFont="1" applyFill="1" applyAlignment="1">
      <alignment vertical="center" wrapText="1"/>
    </xf>
    <xf numFmtId="3" fontId="3" fillId="3" borderId="5" xfId="0" applyNumberFormat="1" applyFont="1" applyFill="1" applyBorder="1" applyAlignment="1">
      <alignment vertical="center" wrapText="1"/>
    </xf>
    <xf numFmtId="0" fontId="4" fillId="4" borderId="0" xfId="0" applyFont="1" applyFill="1"/>
    <xf numFmtId="4" fontId="4" fillId="4" borderId="0" xfId="0" applyNumberFormat="1" applyFont="1" applyFill="1"/>
    <xf numFmtId="3" fontId="4" fillId="4" borderId="0" xfId="0" applyNumberFormat="1" applyFont="1" applyFill="1"/>
    <xf numFmtId="3" fontId="4" fillId="4" borderId="5" xfId="0" applyNumberFormat="1" applyFont="1" applyFill="1" applyBorder="1"/>
    <xf numFmtId="3" fontId="3" fillId="0" borderId="0" xfId="0" applyNumberFormat="1" applyFont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4" fillId="3" borderId="4" xfId="0" applyFont="1" applyFill="1" applyBorder="1"/>
    <xf numFmtId="164" fontId="4" fillId="3" borderId="0" xfId="0" applyNumberFormat="1" applyFont="1" applyFill="1"/>
    <xf numFmtId="164" fontId="4" fillId="3" borderId="5" xfId="0" applyNumberFormat="1" applyFont="1" applyFill="1" applyBorder="1"/>
    <xf numFmtId="0" fontId="3" fillId="3" borderId="6" xfId="0" applyFont="1" applyFill="1" applyBorder="1"/>
    <xf numFmtId="164" fontId="3" fillId="3" borderId="6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32">
          <cell r="R432">
            <v>561</v>
          </cell>
          <cell r="S432">
            <v>561</v>
          </cell>
          <cell r="T432">
            <v>561</v>
          </cell>
          <cell r="U432">
            <v>561</v>
          </cell>
          <cell r="V432">
            <v>561</v>
          </cell>
          <cell r="W432">
            <v>561</v>
          </cell>
        </row>
        <row r="436">
          <cell r="R436">
            <v>1180</v>
          </cell>
          <cell r="S436">
            <v>1180</v>
          </cell>
          <cell r="T436">
            <v>1180</v>
          </cell>
          <cell r="U436">
            <v>1180</v>
          </cell>
          <cell r="V436">
            <v>1180</v>
          </cell>
          <cell r="W436">
            <v>1180</v>
          </cell>
        </row>
        <row r="448">
          <cell r="R448">
            <v>110</v>
          </cell>
          <cell r="S448">
            <v>110</v>
          </cell>
          <cell r="T448">
            <v>170</v>
          </cell>
          <cell r="U448">
            <v>170</v>
          </cell>
          <cell r="V448">
            <v>170</v>
          </cell>
          <cell r="W448">
            <v>170</v>
          </cell>
        </row>
        <row r="452">
          <cell r="R452">
            <v>110</v>
          </cell>
          <cell r="S452">
            <v>110</v>
          </cell>
          <cell r="T452">
            <v>110</v>
          </cell>
          <cell r="U452">
            <v>110</v>
          </cell>
          <cell r="V452">
            <v>110</v>
          </cell>
          <cell r="W452">
            <v>110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45.7109375" customWidth="1"/>
    <col min="4" max="4" width="20.42578125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4"/>
      <c r="C2" s="5"/>
      <c r="D2" s="6" t="s">
        <v>2</v>
      </c>
      <c r="E2" s="7">
        <v>2018</v>
      </c>
      <c r="F2" s="7">
        <v>2019</v>
      </c>
      <c r="G2" s="7">
        <v>2020</v>
      </c>
      <c r="H2" s="7">
        <v>2021</v>
      </c>
      <c r="I2" s="7">
        <v>2022</v>
      </c>
      <c r="J2" s="8">
        <v>2023</v>
      </c>
    </row>
    <row r="3" spans="1:10" x14ac:dyDescent="0.25">
      <c r="A3" s="9" t="s">
        <v>3</v>
      </c>
      <c r="B3" s="10"/>
      <c r="C3" s="10"/>
      <c r="D3" s="10"/>
      <c r="E3" s="11">
        <v>250</v>
      </c>
      <c r="F3" s="11">
        <v>261.10000000000002</v>
      </c>
      <c r="G3" s="11">
        <v>168.73</v>
      </c>
      <c r="H3" s="11">
        <v>176.5</v>
      </c>
      <c r="I3" s="11">
        <v>200</v>
      </c>
      <c r="J3" s="12">
        <v>197.22</v>
      </c>
    </row>
    <row r="4" spans="1:10" x14ac:dyDescent="0.25">
      <c r="A4" s="13" t="s">
        <v>4</v>
      </c>
      <c r="B4" s="14"/>
      <c r="C4" s="15"/>
      <c r="D4" s="15"/>
      <c r="E4" s="16">
        <f>E3*[1]Factors!R$432/1000</f>
        <v>140.25</v>
      </c>
      <c r="F4" s="16">
        <f>F3*[1]Factors!S$432/1000</f>
        <v>146.47710000000001</v>
      </c>
      <c r="G4" s="16">
        <f>G3*[1]Factors!T$432/1000</f>
        <v>94.657529999999994</v>
      </c>
      <c r="H4" s="16">
        <f>H3*[1]Factors!U$432/1000</f>
        <v>99.016499999999994</v>
      </c>
      <c r="I4" s="16">
        <f>I3*[1]Factors!V$432/1000</f>
        <v>112.2</v>
      </c>
      <c r="J4" s="17">
        <f>J3*[1]Factors!W$432/1000</f>
        <v>110.64041999999999</v>
      </c>
    </row>
    <row r="5" spans="1:10" x14ac:dyDescent="0.25">
      <c r="A5" s="18" t="s">
        <v>5</v>
      </c>
      <c r="B5" s="19"/>
      <c r="C5" s="19"/>
      <c r="D5" s="19"/>
      <c r="E5" s="20">
        <v>143</v>
      </c>
      <c r="F5" s="20">
        <v>87.11</v>
      </c>
      <c r="G5" s="20">
        <v>78.040000000000006</v>
      </c>
      <c r="H5" s="20">
        <v>81.96</v>
      </c>
      <c r="I5" s="20">
        <v>91</v>
      </c>
      <c r="J5" s="21">
        <v>87.88</v>
      </c>
    </row>
    <row r="6" spans="1:10" ht="25.5" x14ac:dyDescent="0.25">
      <c r="A6" s="22" t="s">
        <v>4</v>
      </c>
      <c r="B6" s="23"/>
      <c r="C6" s="24"/>
      <c r="D6" s="24"/>
      <c r="E6" s="25">
        <f>E5*[1]Factors!R$436/1000</f>
        <v>168.74</v>
      </c>
      <c r="F6" s="25">
        <f>F5*[1]Factors!S$436/1000</f>
        <v>102.7898</v>
      </c>
      <c r="G6" s="25">
        <f>G5*[1]Factors!T$436/1000</f>
        <v>92.08720000000001</v>
      </c>
      <c r="H6" s="25">
        <f>H5*[1]Factors!U$436/1000</f>
        <v>96.712799999999987</v>
      </c>
      <c r="I6" s="25">
        <f>I5*[1]Factors!V$436/1000</f>
        <v>107.38</v>
      </c>
      <c r="J6" s="26">
        <f>J5*[1]Factors!W$436/1000</f>
        <v>103.69839999999999</v>
      </c>
    </row>
    <row r="7" spans="1:10" ht="37.5" customHeight="1" x14ac:dyDescent="0.25">
      <c r="A7" s="49" t="s">
        <v>6</v>
      </c>
      <c r="B7" s="50"/>
      <c r="C7" s="50"/>
      <c r="D7" s="27"/>
      <c r="E7" s="28">
        <v>0</v>
      </c>
      <c r="F7" s="28">
        <v>0</v>
      </c>
      <c r="G7" s="28">
        <v>0</v>
      </c>
      <c r="H7" s="29">
        <v>1558</v>
      </c>
      <c r="I7" s="29">
        <v>8751.4699999999993</v>
      </c>
      <c r="J7" s="30">
        <v>7660.2804900000001</v>
      </c>
    </row>
    <row r="8" spans="1:10" x14ac:dyDescent="0.25">
      <c r="A8" s="13" t="s">
        <v>4</v>
      </c>
      <c r="B8" s="14"/>
      <c r="C8" s="15"/>
      <c r="D8" s="15"/>
      <c r="E8" s="31">
        <f>E7*[1]Factors!R$448/1000</f>
        <v>0</v>
      </c>
      <c r="F8" s="31">
        <f>F7*[1]Factors!S$448/1000</f>
        <v>0</v>
      </c>
      <c r="G8" s="31">
        <f>G7*[1]Factors!T$448/1000</f>
        <v>0</v>
      </c>
      <c r="H8" s="31">
        <f>H7*[1]Factors!U$448/1000</f>
        <v>264.86</v>
      </c>
      <c r="I8" s="31">
        <f>I7*[1]Factors!V$448/1000</f>
        <v>1487.7498999999998</v>
      </c>
      <c r="J8" s="32">
        <f>J7*[1]Factors!W$448/1000</f>
        <v>1302.2476832999998</v>
      </c>
    </row>
    <row r="9" spans="1:10" ht="44.25" customHeight="1" x14ac:dyDescent="0.25">
      <c r="A9" s="51" t="s">
        <v>7</v>
      </c>
      <c r="B9" s="52"/>
      <c r="C9" s="52"/>
      <c r="D9" s="33"/>
      <c r="E9" s="34">
        <v>0</v>
      </c>
      <c r="F9" s="34">
        <v>0</v>
      </c>
      <c r="G9" s="34">
        <v>0</v>
      </c>
      <c r="H9" s="34">
        <v>0</v>
      </c>
      <c r="I9" s="35">
        <v>568.31799999999998</v>
      </c>
      <c r="J9" s="36">
        <v>2153.0181600000001</v>
      </c>
    </row>
    <row r="10" spans="1:10" ht="25.5" x14ac:dyDescent="0.25">
      <c r="A10" s="22" t="s">
        <v>4</v>
      </c>
      <c r="B10" s="23"/>
      <c r="C10" s="24"/>
      <c r="D10" s="24"/>
      <c r="E10" s="37">
        <f>E9*[1]Factors!R$452/1000</f>
        <v>0</v>
      </c>
      <c r="F10" s="37">
        <f>F9*[1]Factors!S$452/1000</f>
        <v>0</v>
      </c>
      <c r="G10" s="37">
        <f>G9*[1]Factors!T$452/1000</f>
        <v>0</v>
      </c>
      <c r="H10" s="37">
        <f>H9*[1]Factors!U$452/1000</f>
        <v>0</v>
      </c>
      <c r="I10" s="37">
        <f>I9*[1]Factors!V$452/1000</f>
        <v>62.514979999999994</v>
      </c>
      <c r="J10" s="38">
        <f>J9*[1]Factors!W$452/1000</f>
        <v>236.83199759999999</v>
      </c>
    </row>
    <row r="11" spans="1:10" x14ac:dyDescent="0.25">
      <c r="A11" s="39" t="s">
        <v>8</v>
      </c>
      <c r="B11" s="27"/>
      <c r="C11" s="27"/>
      <c r="D11" s="27"/>
      <c r="E11" s="40">
        <v>10295.121999999999</v>
      </c>
      <c r="F11" s="40">
        <v>11047.343000000001</v>
      </c>
      <c r="G11" s="40">
        <v>11609.584000000001</v>
      </c>
      <c r="H11" s="40">
        <v>11959</v>
      </c>
      <c r="I11" s="40">
        <v>5201.0230000000001</v>
      </c>
      <c r="J11" s="41">
        <v>3722.4842899999999</v>
      </c>
    </row>
    <row r="12" spans="1:10" x14ac:dyDescent="0.25">
      <c r="A12" s="13" t="s">
        <v>4</v>
      </c>
      <c r="B12" s="14"/>
      <c r="C12" s="42"/>
      <c r="D12" s="42"/>
      <c r="E12" s="43">
        <f>E11*[1]Factors!R$448/1000</f>
        <v>1132.4634199999998</v>
      </c>
      <c r="F12" s="43">
        <f>F11*[1]Factors!S$448/1000</f>
        <v>1215.2077300000001</v>
      </c>
      <c r="G12" s="43">
        <f>G11*[1]Factors!T$448/1000</f>
        <v>1973.6292800000001</v>
      </c>
      <c r="H12" s="43">
        <f>H11*[1]Factors!U$448/1000</f>
        <v>2033.03</v>
      </c>
      <c r="I12" s="43">
        <f>I11*[1]Factors!V$448/1000</f>
        <v>884.17390999999998</v>
      </c>
      <c r="J12" s="44">
        <f>J11*[1]Factors!W$448/1000</f>
        <v>632.82232929999998</v>
      </c>
    </row>
    <row r="13" spans="1:10" x14ac:dyDescent="0.25">
      <c r="A13" s="45" t="s">
        <v>9</v>
      </c>
      <c r="B13" s="46"/>
      <c r="C13" s="46"/>
      <c r="D13" s="46"/>
      <c r="E13" s="47">
        <f t="shared" ref="E13:J13" si="0">+SUM(E4,E6,E8,E10,E12)</f>
        <v>1441.4534199999998</v>
      </c>
      <c r="F13" s="47">
        <f t="shared" si="0"/>
        <v>1464.4746300000002</v>
      </c>
      <c r="G13" s="47">
        <f t="shared" si="0"/>
        <v>2160.37401</v>
      </c>
      <c r="H13" s="47">
        <f t="shared" si="0"/>
        <v>2493.6192999999998</v>
      </c>
      <c r="I13" s="47">
        <f t="shared" si="0"/>
        <v>2654.0187899999996</v>
      </c>
      <c r="J13" s="48">
        <f t="shared" si="0"/>
        <v>2386.2408301999999</v>
      </c>
    </row>
  </sheetData>
  <mergeCells count="2">
    <mergeCell ref="A7:C7"/>
    <mergeCell ref="A9:C9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F1C78FA-67EF-43E4-B1B1-018676086B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2024-12-09T10:38:20Z</dcterms:modified>
</cp:coreProperties>
</file>